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d5340bf9241cf52/Prive/"/>
    </mc:Choice>
  </mc:AlternateContent>
  <xr:revisionPtr revIDLastSave="222" documentId="8_{427819BD-36B0-4009-A96A-7026766D617D}" xr6:coauthVersionLast="47" xr6:coauthVersionMax="47" xr10:uidLastSave="{8055AA18-41FD-4544-9EAE-487F4F5843E6}"/>
  <bookViews>
    <workbookView xWindow="28680" yWindow="-120" windowWidth="29040" windowHeight="15840" xr2:uid="{1D27E59E-7D0A-4308-85DA-6F40F9710395}"/>
  </bookViews>
  <sheets>
    <sheet name="Rekenbla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1" l="1"/>
  <c r="B15" i="1"/>
  <c r="A17" i="1" l="1"/>
  <c r="C17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FCD5AC0-43C4-4871-A830-F5624D8779CC}" keepAlive="1" name="Query - Netbeheer" description="Verbinding maken met de query Netbeheer in de werkmap." type="5" refreshedVersion="0" background="1">
    <dbPr connection="Provider=Microsoft.Mashup.OleDb.1;Data Source=$Workbook$;Location=Netbeheer;Extended Properties=&quot;&quot;" command="SELECT * FROM [Netbeheer]"/>
  </connection>
</connections>
</file>

<file path=xl/sharedStrings.xml><?xml version="1.0" encoding="utf-8"?>
<sst xmlns="http://schemas.openxmlformats.org/spreadsheetml/2006/main" count="24" uniqueCount="24">
  <si>
    <t>Rekenblad investering zonnecellen</t>
  </si>
  <si>
    <t>Leverancierstarief per Kwh</t>
  </si>
  <si>
    <t>Tarief Kwh</t>
  </si>
  <si>
    <t>Teruglevertarief  per Kwh</t>
  </si>
  <si>
    <t xml:space="preserve">Kosten (tellen op in de nota van de leverancier) </t>
  </si>
  <si>
    <t>t/m 1 x 10 A</t>
  </si>
  <si>
    <t>&gt; 1x 10 A t/m 3x 25 A of 1 x 80 A</t>
  </si>
  <si>
    <t>&gt; 3 x 35 A t/m 3 x 50 A</t>
  </si>
  <si>
    <t>Hoofdzekering</t>
  </si>
  <si>
    <t>&gt;3x 63 A t/m 3 x 80 A</t>
  </si>
  <si>
    <t>&gt; 3x50 A t/m 3x 63 A</t>
  </si>
  <si>
    <t>Netbeheerkosten</t>
  </si>
  <si>
    <t>&gt;3x25 A t/m 3 x35 A (of 3 x40 A als er aan automaat is geplaatst</t>
  </si>
  <si>
    <t>Jaarlijks eigen gebruik Kwh</t>
  </si>
  <si>
    <t>Jaarlijkse opwekking zonnecellen Kwh</t>
  </si>
  <si>
    <t>Berekenen jaarrekening</t>
  </si>
  <si>
    <t>Kwh opbrengst teruglevering</t>
  </si>
  <si>
    <t>Saldo jaarrekening leverancier</t>
  </si>
  <si>
    <t>Jaarlijkse besparing door zonnecellen</t>
  </si>
  <si>
    <t>Hoofdzekering woning of appartement</t>
  </si>
  <si>
    <t>Kosten netbeheer (voorbeeld Enexis) prijspeil 2023</t>
  </si>
  <si>
    <t>Kosten Kwh en netwerkaansluiting</t>
  </si>
  <si>
    <t>Jaarlijkse kosten aansluiting (keuzeknopje-zie aansluitwaarden in tabel)</t>
  </si>
  <si>
    <t>Invullen (gekleurd vakje)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</si>
</sst>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000"/>
    <numFmt numFmtId="165" formatCode="&quot;€&quot;\ #,##0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3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36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2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1" fillId="4" borderId="7" xfId="0" applyFont="1" applyFill="1" applyBorder="1"/>
    <xf numFmtId="0" fontId="1" fillId="4" borderId="8" xfId="0" applyFont="1" applyFill="1" applyBorder="1" applyAlignment="1">
      <alignment horizontal="center"/>
    </xf>
    <xf numFmtId="0" fontId="0" fillId="3" borderId="1" xfId="0" applyFill="1" applyBorder="1"/>
    <xf numFmtId="164" fontId="0" fillId="3" borderId="6" xfId="0" applyNumberFormat="1" applyFill="1" applyBorder="1" applyAlignment="1">
      <alignment horizontal="center"/>
    </xf>
    <xf numFmtId="0" fontId="4" fillId="2" borderId="15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2" borderId="2" xfId="0" applyFill="1" applyBorder="1" applyAlignment="1">
      <alignment horizontal="center"/>
    </xf>
    <xf numFmtId="0" fontId="0" fillId="3" borderId="3" xfId="0" applyFill="1" applyBorder="1"/>
    <xf numFmtId="164" fontId="0" fillId="3" borderId="9" xfId="0" applyNumberFormat="1" applyFill="1" applyBorder="1" applyAlignment="1">
      <alignment horizontal="center"/>
    </xf>
    <xf numFmtId="0" fontId="5" fillId="3" borderId="1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21" xfId="0" applyBorder="1"/>
    <xf numFmtId="164" fontId="4" fillId="8" borderId="20" xfId="0" applyNumberFormat="1" applyFont="1" applyFill="1" applyBorder="1" applyAlignment="1" applyProtection="1">
      <alignment horizontal="center" vertical="top" wrapText="1"/>
      <protection locked="0"/>
    </xf>
    <xf numFmtId="164" fontId="3" fillId="8" borderId="11" xfId="0" applyNumberFormat="1" applyFont="1" applyFill="1" applyBorder="1" applyAlignment="1" applyProtection="1">
      <alignment horizontal="center" vertical="top" wrapText="1"/>
      <protection locked="0"/>
    </xf>
    <xf numFmtId="164" fontId="8" fillId="8" borderId="16" xfId="0" applyNumberFormat="1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0" fillId="8" borderId="10" xfId="0" applyNumberFormat="1" applyFill="1" applyBorder="1" applyAlignment="1" applyProtection="1">
      <alignment horizontal="center"/>
      <protection locked="0"/>
    </xf>
    <xf numFmtId="1" fontId="0" fillId="8" borderId="11" xfId="0" applyNumberFormat="1" applyFill="1" applyBorder="1" applyAlignment="1" applyProtection="1">
      <alignment horizontal="center"/>
      <protection locked="0"/>
    </xf>
    <xf numFmtId="0" fontId="11" fillId="7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17" xfId="0" applyFill="1" applyBorder="1" applyAlignment="1">
      <alignment horizontal="center"/>
    </xf>
    <xf numFmtId="165" fontId="14" fillId="3" borderId="2" xfId="0" applyNumberFormat="1" applyFont="1" applyFill="1" applyBorder="1" applyAlignment="1">
      <alignment horizontal="center"/>
    </xf>
    <xf numFmtId="165" fontId="15" fillId="3" borderId="2" xfId="0" applyNumberFormat="1" applyFont="1" applyFill="1" applyBorder="1" applyAlignment="1">
      <alignment horizontal="center"/>
    </xf>
    <xf numFmtId="0" fontId="10" fillId="6" borderId="0" xfId="0" applyFont="1" applyFill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12" fillId="5" borderId="0" xfId="0" applyFont="1" applyFill="1" applyAlignment="1">
      <alignment horizontal="center" vertical="top" wrapText="1"/>
    </xf>
  </cellXfs>
  <cellStyles count="1">
    <cellStyle name="Standaard" xfId="0" builtinId="0"/>
  </cellStyles>
  <dxfs count="7">
    <dxf>
      <numFmt numFmtId="164" formatCode="&quot;€&quot;\ #,##0.0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  <protection locked="1" hidden="0"/>
    </dxf>
    <dxf>
      <border outline="0">
        <bottom style="thin">
          <color indexed="64"/>
        </bottom>
      </border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A0DBD7-B739-4AD0-915A-A09A1B2D4EAB}" name="Tabel1" displayName="Tabel1" ref="D4:E10" totalsRowShown="0" headerRowDxfId="6" dataDxfId="4" headerRowBorderDxfId="5" tableBorderDxfId="3" totalsRowBorderDxfId="2">
  <tableColumns count="2">
    <tableColumn id="1" xr3:uid="{EA46AABE-7DEF-490F-8E7E-C8E84FB06536}" name="Hoofdzekering" dataDxfId="1"/>
    <tableColumn id="2" xr3:uid="{59730E15-A516-4123-B01D-4F594C810D85}" name="Netbeheerkoste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A4FE-B298-4630-9ABA-3A43D64185F9}">
  <dimension ref="A1:E17"/>
  <sheetViews>
    <sheetView tabSelected="1" workbookViewId="0">
      <selection activeCell="B21" sqref="B21"/>
    </sheetView>
  </sheetViews>
  <sheetFormatPr defaultRowHeight="14.4" x14ac:dyDescent="0.3"/>
  <cols>
    <col min="1" max="1" width="32.109375" customWidth="1"/>
    <col min="2" max="2" width="38.6640625" bestFit="1" customWidth="1"/>
    <col min="4" max="4" width="33.77734375" bestFit="1" customWidth="1"/>
    <col min="5" max="5" width="30.6640625" customWidth="1"/>
  </cols>
  <sheetData>
    <row r="1" spans="1:5" ht="29.4" thickBot="1" x14ac:dyDescent="0.6">
      <c r="A1" s="27" t="s">
        <v>0</v>
      </c>
      <c r="B1" s="27"/>
      <c r="C1" s="27"/>
      <c r="D1" s="27"/>
      <c r="E1" s="27"/>
    </row>
    <row r="2" spans="1:5" ht="46.8" thickBot="1" x14ac:dyDescent="0.9">
      <c r="A2" s="35" t="s">
        <v>23</v>
      </c>
      <c r="B2" s="36"/>
      <c r="D2" s="37" t="s">
        <v>20</v>
      </c>
      <c r="E2" s="37"/>
    </row>
    <row r="3" spans="1:5" ht="28.8" x14ac:dyDescent="0.4">
      <c r="A3" s="33" t="s">
        <v>1</v>
      </c>
      <c r="B3" s="34"/>
      <c r="D3" s="1" t="s">
        <v>19</v>
      </c>
      <c r="E3" s="2" t="s">
        <v>4</v>
      </c>
    </row>
    <row r="4" spans="1:5" ht="18" x14ac:dyDescent="0.3">
      <c r="A4" s="12" t="s">
        <v>2</v>
      </c>
      <c r="B4" s="18">
        <v>0.4</v>
      </c>
      <c r="D4" s="3" t="s">
        <v>8</v>
      </c>
      <c r="E4" s="4" t="s">
        <v>11</v>
      </c>
    </row>
    <row r="5" spans="1:5" ht="18" x14ac:dyDescent="0.3">
      <c r="A5" s="13" t="s">
        <v>3</v>
      </c>
      <c r="B5" s="19">
        <v>5.5E-2</v>
      </c>
      <c r="D5" s="5" t="s">
        <v>5</v>
      </c>
      <c r="E5" s="6">
        <v>132.81</v>
      </c>
    </row>
    <row r="6" spans="1:5" ht="15" thickBot="1" x14ac:dyDescent="0.35">
      <c r="A6" s="14"/>
      <c r="B6" s="15"/>
      <c r="D6" s="5" t="s">
        <v>6</v>
      </c>
      <c r="E6" s="6">
        <v>426.96</v>
      </c>
    </row>
    <row r="7" spans="1:5" ht="54" x14ac:dyDescent="0.3">
      <c r="A7" s="7" t="s">
        <v>22</v>
      </c>
      <c r="B7" s="15"/>
      <c r="D7" s="8" t="s">
        <v>12</v>
      </c>
      <c r="E7" s="6">
        <v>1783.13</v>
      </c>
    </row>
    <row r="8" spans="1:5" ht="16.2" thickBot="1" x14ac:dyDescent="0.35">
      <c r="A8" s="20">
        <v>426.96</v>
      </c>
      <c r="B8" s="16"/>
      <c r="D8" s="5" t="s">
        <v>7</v>
      </c>
      <c r="E8" s="6">
        <v>2623.59</v>
      </c>
    </row>
    <row r="9" spans="1:5" x14ac:dyDescent="0.3">
      <c r="A9" s="14"/>
      <c r="B9" s="15"/>
      <c r="D9" s="5" t="s">
        <v>10</v>
      </c>
      <c r="E9" s="6">
        <v>3464.05</v>
      </c>
    </row>
    <row r="10" spans="1:5" x14ac:dyDescent="0.3">
      <c r="A10" s="22" t="s">
        <v>14</v>
      </c>
      <c r="B10" s="23" t="s">
        <v>13</v>
      </c>
      <c r="D10" s="10" t="s">
        <v>9</v>
      </c>
      <c r="E10" s="11">
        <v>4304.51</v>
      </c>
    </row>
    <row r="11" spans="1:5" x14ac:dyDescent="0.3">
      <c r="A11" s="24">
        <v>2000</v>
      </c>
      <c r="B11" s="25">
        <v>3500</v>
      </c>
    </row>
    <row r="12" spans="1:5" ht="15" thickBot="1" x14ac:dyDescent="0.35">
      <c r="A12" s="17"/>
      <c r="B12" s="16"/>
    </row>
    <row r="13" spans="1:5" ht="58.2" customHeight="1" x14ac:dyDescent="0.85">
      <c r="A13" s="26" t="s">
        <v>15</v>
      </c>
      <c r="B13" s="26"/>
      <c r="C13" s="32" t="s">
        <v>18</v>
      </c>
      <c r="D13" s="32"/>
    </row>
    <row r="14" spans="1:5" x14ac:dyDescent="0.3">
      <c r="A14" s="9" t="s">
        <v>16</v>
      </c>
      <c r="B14" s="9" t="s">
        <v>21</v>
      </c>
      <c r="C14" s="32"/>
      <c r="D14" s="32"/>
    </row>
    <row r="15" spans="1:5" ht="21" x14ac:dyDescent="0.4">
      <c r="A15" s="21">
        <f>IF(A11&gt;B11,(A11-B11)*B5,0)</f>
        <v>0</v>
      </c>
      <c r="B15" s="21">
        <f>IF(A11&gt;=B11,0+A8,(B11-A11)*B4+A8)</f>
        <v>1026.96</v>
      </c>
      <c r="C15" s="32"/>
      <c r="D15" s="32"/>
    </row>
    <row r="16" spans="1:5" x14ac:dyDescent="0.3">
      <c r="A16" s="28" t="s">
        <v>17</v>
      </c>
      <c r="B16" s="29"/>
      <c r="C16" s="32"/>
      <c r="D16" s="32"/>
    </row>
    <row r="17" spans="1:4" ht="25.8" x14ac:dyDescent="0.5">
      <c r="A17" s="30">
        <f>B15-A15</f>
        <v>1026.96</v>
      </c>
      <c r="B17" s="30"/>
      <c r="C17" s="31">
        <f>B11*B4+A8-A17</f>
        <v>800</v>
      </c>
      <c r="D17" s="31"/>
    </row>
  </sheetData>
  <mergeCells count="9">
    <mergeCell ref="A13:B13"/>
    <mergeCell ref="A1:E1"/>
    <mergeCell ref="A16:B16"/>
    <mergeCell ref="A17:B17"/>
    <mergeCell ref="C17:D17"/>
    <mergeCell ref="C13:D16"/>
    <mergeCell ref="A3:B3"/>
    <mergeCell ref="A2:B2"/>
    <mergeCell ref="D2:E2"/>
  </mergeCells>
  <dataValidations count="1">
    <dataValidation type="list" allowBlank="1" showInputMessage="1" showErrorMessage="1" sqref="A8" xr:uid="{9CD1398A-B490-459D-8B16-48D7D52D0084}">
      <formula1>$E$5:$E$10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I D A A B Q S w M E F A A C A A g A K F i J V v p o q j + k A A A A 9 g A A A B I A H A B D b 2 5 m a W c v U G F j a 2 F n Z S 5 4 b W w g o h g A K K A U A A A A A A A A A A A A A A A A A A A A A A A A A A A A h Y 8 x D o I w G I W v Q r r T l q K J I T 9 l c A V j Y m J c m 1 K h E Y q h x X I 3 B 4 / k F c Q o 6 u b 4 v v c N 7 9 2 v N 8 j G t g k u q r e 6 M y m K M E W B M r I r t a l S N L h j u E I Z h 6 2 Q J 1 G p Y J K N T U Z b p q h 2 7 p w Q 4 r 3 H P s Z d X x F G a U Q O R b 6 T t W o F + s j 6 v x x q Y 5 0 w U i E O + 9 c Y z n A U L T F b x J g C m S E U 2 n w F N u 1 9 t j 8 Q 1 k P j h l 5 x 0 4 S b H M g c g b w / 8 A d Q S w M E F A A C A A g A K F i J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h Y i V Z M Q 1 h y v A A A A A E B A A A T A B w A R m 9 y b X V s Y X M v U 2 V j d G l v b j E u b S C i G A A o o B Q A A A A A A A A A A A A A A A A A A A A A A A A A A A B 1 j r s K w k A Q R f t A / m F Y G 4 U g W E s a g 2 B l Y 8 B C L B J z j W s 2 O z K 7 w U f I v 7 t B t H O a K e b M P d f h 5 D V b 2 n 3 2 Y h l H c e Q u h a C i L X y J C y C U k o G P I w q z k k C n t H 6 c Y O Z Z J w L r 9 y x N y d x M Z / 1 h W 7 R I V V 6 U M A t 1 H A 4 Z W x + Q Y / J 5 n 6 j 8 e Q P V u O v r S 9 e V C l k B N p j n U l h 3 Z m k z N l 1 r R 8 x N R 1 v S 9 2 r D f K 5 e a C D a 1 i o h P 4 Z 4 P P y Q U K 9 + R R t 2 Q f a 9 2 6 4 t I c M w i y N t / + i X b 1 B L A Q I t A B Q A A g A I A C h Y i V b 6 a K o / p A A A A P Y A A A A S A A A A A A A A A A A A A A A A A A A A A A B D b 2 5 m a W c v U G F j a 2 F n Z S 5 4 b W x Q S w E C L Q A U A A I A C A A o W I l W D 8 r p q 6 Q A A A D p A A A A E w A A A A A A A A A A A A A A A A D w A A A A W 0 N v b n R l b n R f V H l w Z X N d L n h t b F B L A Q I t A B Q A A g A I A C h Y i V Z M Q 1 h y v A A A A A E B A A A T A A A A A A A A A A A A A A A A A O E B A A B G b 3 J t d W x h c y 9 T Z W N 0 a W 9 u M S 5 t U E s F B g A A A A A D A A M A w g A A A O o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s I A A A A A A A A q Q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5 l d G J l a G V l c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Q t M D l U M D k 6 M D A 6 M D M u N T M w O T Y 2 M 1 o i I C 8 + P E V u d H J 5 I F R 5 c G U 9 I k Z p b G x D b 2 x 1 b W 5 U e X B l c y I g V m F s d W U 9 I n N C Z 1 U 9 I i A v P j x F b n R y e S B U e X B l P S J G a W x s Q 2 9 s d W 1 u T m F t Z X M i I F Z h b H V l P S J z W y Z x d W 9 0 O 0 h v b 2 Z k e m V r Z X J p b m c m c X V v d D s s J n F 1 b 3 Q 7 T m V 0 Y m V o Z W V y a 2 9 z d G V u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m V 0 Y m V o Z W V y L 0 F 1 d G 9 S Z W 1 v d m V k Q 2 9 s d W 1 u c z E u e 0 h v b 2 Z k e m V r Z X J p b m c s M H 0 m c X V v d D s s J n F 1 b 3 Q 7 U 2 V j d G l v b j E v T m V 0 Y m V o Z W V y L 0 F 1 d G 9 S Z W 1 v d m V k Q 2 9 s d W 1 u c z E u e 0 5 l d G J l a G V l c m t v c 3 R l b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O Z X R i Z W h l Z X I v Q X V 0 b 1 J l b W 9 2 Z W R D b 2 x 1 b W 5 z M S 5 7 S G 9 v Z m R 6 Z W t l c m l u Z y w w f S Z x d W 9 0 O y w m c X V v d D t T Z W N 0 a W 9 u M S 9 O Z X R i Z W h l Z X I v Q X V 0 b 1 J l b W 9 2 Z W R D b 2 x 1 b W 5 z M S 5 7 T m V 0 Y m V o Z W V y a 2 9 z d G V u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O Z X R i Z W h l Z X I v Q n J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l d G J l a G V l c i 9 U e X B l J T I w Z 2 V 3 a W p 6 a W d k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O 6 K h p 4 H e O V H t K z 6 M P I 4 h j Q A A A A A A g A A A A A A E G Y A A A A B A A A g A A A A D r l i u s f C 5 4 o X 0 L j N Z N 4 o k 2 O g 5 8 8 5 U k I u k E B D V L m G A 4 E A A A A A D o A A A A A C A A A g A A A A G 2 h 8 q u + m y O D 9 M G c F n F n m e / I O G U m 2 F o z a c y K s Q C C Y d O l Q A A A A 7 9 t I 4 R Z H E R p 1 H c n J Y W 5 2 8 D x 2 Q g 9 i z Q + 6 o 0 M 4 l C b N s P I T 4 T X 8 y Z H L v 2 6 0 O O x r + / b D / w 2 i V 0 1 e E B 4 r i k D t 0 a O M s W h t b E f t x M N h U M b t K 8 k y Z h R A A A A A G n t H B a q G D 5 8 X o H U n O 3 M R c S M n 1 0 W 6 3 R j m P W b T I L + a i m E u F r 0 g 8 Y p J H 8 s i p U k U F l F P X y m 1 s Z X L L p L Y D 8 i f / Z N r P g = = < / D a t a M a s h u p > 
</file>

<file path=customXml/itemProps1.xml><?xml version="1.0" encoding="utf-8"?>
<ds:datastoreItem xmlns:ds="http://schemas.openxmlformats.org/officeDocument/2006/customXml" ds:itemID="{9BA77E54-1D1F-40FC-BDE3-118C01C1626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Rekenblad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Dietvorst</dc:creator>
  <cp:lastModifiedBy>Hans Dietvorst</cp:lastModifiedBy>
  <dcterms:created xsi:type="dcterms:W3CDTF">2023-04-09T08:37:11Z</dcterms:created>
  <dcterms:modified xsi:type="dcterms:W3CDTF">2024-01-27T09:48:11Z</dcterms:modified>
</cp:coreProperties>
</file>